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80" windowHeight="9345" firstSheet="1" activeTab="1"/>
  </bookViews>
  <sheets>
    <sheet name="Codification" sheetId="1" state="hidden" r:id="rId1"/>
    <sheet name="Groupe I Liquide" sheetId="2" r:id="rId2"/>
    <sheet name="Groupe II solides mixés-hachés." sheetId="3" r:id="rId3"/>
    <sheet name="Groupe III petit solides" sheetId="4" r:id="rId4"/>
    <sheet name="Groupe IV Autres solides" sheetId="5" r:id="rId5"/>
    <sheet name="Portrait" sheetId="6" state="hidden" r:id="rId6"/>
  </sheets>
  <definedNames>
    <definedName name="Code">'Codification'!$A$3</definedName>
    <definedName name="Révision">'Codification'!$A$5</definedName>
    <definedName name="Titre">'Codification'!$A$2</definedName>
  </definedNames>
  <calcPr fullCalcOnLoad="1"/>
</workbook>
</file>

<file path=xl/sharedStrings.xml><?xml version="1.0" encoding="utf-8"?>
<sst xmlns="http://schemas.openxmlformats.org/spreadsheetml/2006/main" count="215" uniqueCount="46">
  <si>
    <t>LNC</t>
  </si>
  <si>
    <t xml:space="preserve">   Rev : </t>
  </si>
  <si>
    <t xml:space="preserve">HA.10.E711 </t>
  </si>
  <si>
    <t>Incertitude : Estimation des écarts de réproductibilité en microbiologie alimentaire</t>
  </si>
  <si>
    <t>LABORATOIRE DE NOUVELLE-CALEDONIE (LNC)</t>
  </si>
  <si>
    <t>Direction des Affaires Vétérinaires, Alimentaires et Rurales (DAVAR)</t>
  </si>
  <si>
    <t>Gouvernement de la Nouvelle-Calédonie</t>
  </si>
  <si>
    <t>Microbiologie de la chaîne alimentaire — Estimation de l'incertitude de mesure pour les déterminations quantitatives.</t>
  </si>
  <si>
    <t>Concentration en microorganismes présents dans l’échantillon exprimé en UFC/g</t>
  </si>
  <si>
    <t>L’incertitude est évaluée sur quatre types de groupe (cf Annexe I) :</t>
  </si>
  <si>
    <t>Groupe I : Liquides et poudres</t>
  </si>
  <si>
    <t>Groupe II : Solides mixés, hachés ou brassés</t>
  </si>
  <si>
    <t>Groupe III : Petits à très petits solides</t>
  </si>
  <si>
    <t>Groupe IV : Autres solides</t>
  </si>
  <si>
    <t>Flore dénombrée</t>
  </si>
  <si>
    <t>Méthode</t>
  </si>
  <si>
    <t>Groupe</t>
  </si>
  <si>
    <t>Ecart de reproductibilité</t>
  </si>
  <si>
    <t>Valeurs en CFU/g</t>
  </si>
  <si>
    <t>En log</t>
  </si>
  <si>
    <t>Staphylocoques méthode sans Confirmation</t>
  </si>
  <si>
    <t>NF EN ISO 6888-2</t>
  </si>
  <si>
    <t>Microorganismes aérobies 30°C</t>
  </si>
  <si>
    <t>NF ISO 4833</t>
  </si>
  <si>
    <t>Entérobactéries à 37°C</t>
  </si>
  <si>
    <t>NF EN ISO 21528-2</t>
  </si>
  <si>
    <t>Coliformes normaux 30°C</t>
  </si>
  <si>
    <t>NF ISO 4832</t>
  </si>
  <si>
    <t>Coliformes thermotolérants</t>
  </si>
  <si>
    <t>NF V 08-60</t>
  </si>
  <si>
    <t>Escherichia coli</t>
  </si>
  <si>
    <t>NF ISO 16649-2</t>
  </si>
  <si>
    <t>Staphylocoques méthodes avec Confirmation</t>
  </si>
  <si>
    <t>NF EN ISO 6888-1</t>
  </si>
  <si>
    <t>Bacillus cereus</t>
  </si>
  <si>
    <t>NF EN ISO 7932</t>
  </si>
  <si>
    <t>ASR</t>
  </si>
  <si>
    <t>NF V 08-61</t>
  </si>
  <si>
    <t>Listeria monocytogenes</t>
  </si>
  <si>
    <t>NF ISO 11290-2</t>
  </si>
  <si>
    <t>en cours</t>
  </si>
  <si>
    <t>Evaluation de l'incertitude technique selon la norme NF EN ISO 19036</t>
  </si>
  <si>
    <t>Limite inférieur</t>
  </si>
  <si>
    <t>Limite supérieur</t>
  </si>
  <si>
    <t>Afin de déterminer l'incertitude sur le résultat :
Choisir l'onglet correspondant au groupe concernant l'aliment analysé. Saisir le résultat en UFC/g dans la cellule de la colonne grisée correpsondant au dénombrement réalisé. Les limites inférieurs et supérieurs seront automatiquement calculées.</t>
  </si>
  <si>
    <t>En cours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</si>
</sst>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  <numFmt numFmtId="175" formatCode="0.00000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/>
      <protection/>
    </xf>
    <xf numFmtId="0" fontId="25" fillId="33" borderId="10" xfId="51" applyFont="1" applyFill="1" applyBorder="1" applyAlignment="1" applyProtection="1">
      <alignment horizontal="center" vertical="center" wrapText="1"/>
      <protection/>
    </xf>
    <xf numFmtId="0" fontId="25" fillId="33" borderId="11" xfId="51" applyFont="1" applyFill="1" applyBorder="1" applyAlignment="1" applyProtection="1">
      <alignment horizontal="center" vertical="center" wrapText="1"/>
      <protection/>
    </xf>
    <xf numFmtId="0" fontId="46" fillId="33" borderId="12" xfId="51" applyFont="1" applyFill="1" applyBorder="1" applyAlignment="1" applyProtection="1">
      <alignment horizontal="center" vertical="center" wrapText="1"/>
      <protection/>
    </xf>
    <xf numFmtId="0" fontId="25" fillId="33" borderId="13" xfId="51" applyFont="1" applyFill="1" applyBorder="1" applyAlignment="1" applyProtection="1">
      <alignment horizontal="center" vertical="center" wrapText="1"/>
      <protection/>
    </xf>
    <xf numFmtId="0" fontId="22" fillId="0" borderId="14" xfId="50" applyFont="1" applyBorder="1" applyAlignment="1" applyProtection="1">
      <alignment horizontal="center" vertical="center" wrapText="1"/>
      <protection/>
    </xf>
    <xf numFmtId="2" fontId="22" fillId="0" borderId="15" xfId="50" applyNumberFormat="1" applyFont="1" applyBorder="1" applyAlignment="1" applyProtection="1">
      <alignment horizontal="center" vertical="center"/>
      <protection/>
    </xf>
    <xf numFmtId="2" fontId="22" fillId="34" borderId="16" xfId="50" applyNumberFormat="1" applyFont="1" applyFill="1" applyBorder="1" applyAlignment="1" applyProtection="1">
      <alignment horizontal="center" vertical="center"/>
      <protection/>
    </xf>
    <xf numFmtId="2" fontId="22" fillId="0" borderId="17" xfId="50" applyNumberFormat="1" applyFont="1" applyBorder="1" applyAlignment="1" applyProtection="1">
      <alignment horizontal="center" vertical="center"/>
      <protection/>
    </xf>
    <xf numFmtId="0" fontId="22" fillId="0" borderId="18" xfId="50" applyFont="1" applyBorder="1" applyAlignment="1" applyProtection="1">
      <alignment horizontal="center" vertical="center"/>
      <protection/>
    </xf>
    <xf numFmtId="0" fontId="22" fillId="0" borderId="19" xfId="50" applyFont="1" applyBorder="1" applyAlignment="1" applyProtection="1">
      <alignment horizontal="center" vertical="center" wrapText="1"/>
      <protection/>
    </xf>
    <xf numFmtId="172" fontId="27" fillId="0" borderId="20" xfId="50" applyNumberFormat="1" applyFont="1" applyBorder="1" applyAlignment="1" applyProtection="1">
      <alignment horizontal="center" vertical="center"/>
      <protection/>
    </xf>
    <xf numFmtId="2" fontId="22" fillId="0" borderId="18" xfId="50" applyNumberFormat="1" applyFont="1" applyBorder="1" applyAlignment="1" applyProtection="1">
      <alignment horizontal="center" vertical="center"/>
      <protection/>
    </xf>
    <xf numFmtId="2" fontId="22" fillId="34" borderId="21" xfId="50" applyNumberFormat="1" applyFont="1" applyFill="1" applyBorder="1" applyAlignment="1" applyProtection="1">
      <alignment horizontal="center" vertical="center"/>
      <protection/>
    </xf>
    <xf numFmtId="2" fontId="22" fillId="0" borderId="22" xfId="50" applyNumberFormat="1" applyFont="1" applyBorder="1" applyAlignment="1" applyProtection="1">
      <alignment horizontal="center" vertical="center"/>
      <protection/>
    </xf>
    <xf numFmtId="0" fontId="25" fillId="33" borderId="23" xfId="51" applyFont="1" applyFill="1" applyBorder="1" applyAlignment="1" applyProtection="1">
      <alignment horizontal="center" vertical="center"/>
      <protection/>
    </xf>
    <xf numFmtId="0" fontId="25" fillId="33" borderId="23" xfId="51" applyFont="1" applyFill="1" applyBorder="1" applyAlignment="1" applyProtection="1">
      <alignment horizontal="center" vertical="center" wrapText="1"/>
      <protection/>
    </xf>
    <xf numFmtId="0" fontId="22" fillId="0" borderId="15" xfId="50" applyFont="1" applyBorder="1" applyAlignment="1" applyProtection="1">
      <alignment horizontal="center" vertical="center"/>
      <protection/>
    </xf>
    <xf numFmtId="0" fontId="22" fillId="0" borderId="15" xfId="50" applyFont="1" applyBorder="1" applyAlignment="1" applyProtection="1">
      <alignment horizontal="center" vertical="center" wrapText="1"/>
      <protection/>
    </xf>
    <xf numFmtId="2" fontId="21" fillId="0" borderId="0" xfId="0" applyNumberFormat="1" applyFont="1" applyAlignment="1" applyProtection="1">
      <alignment horizontal="left" vertical="center"/>
      <protection/>
    </xf>
    <xf numFmtId="2" fontId="22" fillId="0" borderId="0" xfId="0" applyNumberFormat="1" applyFont="1" applyAlignment="1" applyProtection="1">
      <alignment horizontal="left" vertical="center"/>
      <protection/>
    </xf>
    <xf numFmtId="2" fontId="23" fillId="0" borderId="0" xfId="0" applyNumberFormat="1" applyFont="1" applyAlignment="1" applyProtection="1">
      <alignment horizontal="left" vertical="center"/>
      <protection/>
    </xf>
    <xf numFmtId="2" fontId="24" fillId="0" borderId="0" xfId="0" applyNumberFormat="1" applyFont="1" applyAlignment="1" applyProtection="1">
      <alignment horizontal="left" vertical="center"/>
      <protection/>
    </xf>
    <xf numFmtId="2" fontId="22" fillId="0" borderId="0" xfId="0" applyNumberFormat="1" applyFont="1" applyAlignment="1" applyProtection="1">
      <alignment/>
      <protection/>
    </xf>
    <xf numFmtId="2" fontId="25" fillId="33" borderId="23" xfId="51" applyNumberFormat="1" applyFont="1" applyFill="1" applyBorder="1" applyAlignment="1" applyProtection="1">
      <alignment horizontal="center" vertical="center" wrapText="1"/>
      <protection/>
    </xf>
    <xf numFmtId="2" fontId="25" fillId="33" borderId="10" xfId="51" applyNumberFormat="1" applyFont="1" applyFill="1" applyBorder="1" applyAlignment="1" applyProtection="1">
      <alignment horizontal="center" vertical="center" wrapText="1"/>
      <protection/>
    </xf>
    <xf numFmtId="2" fontId="25" fillId="33" borderId="11" xfId="51" applyNumberFormat="1" applyFont="1" applyFill="1" applyBorder="1" applyAlignment="1" applyProtection="1">
      <alignment horizontal="center" vertical="center" wrapText="1"/>
      <protection/>
    </xf>
    <xf numFmtId="2" fontId="46" fillId="33" borderId="12" xfId="51" applyNumberFormat="1" applyFont="1" applyFill="1" applyBorder="1" applyAlignment="1" applyProtection="1">
      <alignment horizontal="center" vertical="center" wrapText="1"/>
      <protection/>
    </xf>
    <xf numFmtId="2" fontId="25" fillId="33" borderId="13" xfId="51" applyNumberFormat="1" applyFont="1" applyFill="1" applyBorder="1" applyAlignment="1" applyProtection="1">
      <alignment horizontal="center" vertical="center" wrapText="1"/>
      <protection/>
    </xf>
    <xf numFmtId="2" fontId="25" fillId="33" borderId="23" xfId="51" applyNumberFormat="1" applyFont="1" applyFill="1" applyBorder="1" applyAlignment="1" applyProtection="1">
      <alignment horizontal="center" vertical="center"/>
      <protection/>
    </xf>
    <xf numFmtId="2" fontId="22" fillId="0" borderId="14" xfId="50" applyNumberFormat="1" applyFont="1" applyBorder="1" applyAlignment="1" applyProtection="1">
      <alignment horizontal="center" vertical="center" wrapText="1"/>
      <protection/>
    </xf>
    <xf numFmtId="2" fontId="22" fillId="0" borderId="24" xfId="50" applyNumberFormat="1" applyFont="1" applyBorder="1" applyAlignment="1" applyProtection="1">
      <alignment horizontal="center" vertical="center"/>
      <protection/>
    </xf>
    <xf numFmtId="2" fontId="22" fillId="0" borderId="15" xfId="50" applyNumberFormat="1" applyFont="1" applyBorder="1" applyAlignment="1" applyProtection="1">
      <alignment horizontal="center" vertical="center" wrapText="1"/>
      <protection/>
    </xf>
    <xf numFmtId="2" fontId="22" fillId="0" borderId="19" xfId="50" applyNumberFormat="1" applyFont="1" applyBorder="1" applyAlignment="1" applyProtection="1">
      <alignment horizontal="center" vertical="center" wrapText="1"/>
      <protection/>
    </xf>
    <xf numFmtId="1" fontId="22" fillId="35" borderId="16" xfId="50" applyNumberFormat="1" applyFont="1" applyFill="1" applyBorder="1" applyAlignment="1" applyProtection="1">
      <alignment horizontal="center" vertical="center"/>
      <protection locked="0"/>
    </xf>
    <xf numFmtId="2" fontId="22" fillId="0" borderId="20" xfId="50" applyNumberFormat="1" applyFont="1" applyBorder="1" applyAlignment="1" applyProtection="1">
      <alignment horizontal="center" vertical="center"/>
      <protection/>
    </xf>
    <xf numFmtId="2" fontId="27" fillId="0" borderId="20" xfId="50" applyNumberFormat="1" applyFont="1" applyBorder="1" applyAlignment="1" applyProtection="1">
      <alignment horizontal="center" vertical="center"/>
      <protection/>
    </xf>
    <xf numFmtId="0" fontId="22" fillId="0" borderId="18" xfId="50" applyFont="1" applyBorder="1" applyAlignment="1" applyProtection="1">
      <alignment horizontal="center" vertical="center" wrapText="1"/>
      <protection/>
    </xf>
    <xf numFmtId="3" fontId="22" fillId="34" borderId="15" xfId="50" applyNumberFormat="1" applyFont="1" applyFill="1" applyBorder="1" applyAlignment="1" applyProtection="1">
      <alignment horizontal="center" vertical="center"/>
      <protection/>
    </xf>
    <xf numFmtId="3" fontId="22" fillId="34" borderId="17" xfId="50" applyNumberFormat="1" applyFont="1" applyFill="1" applyBorder="1" applyAlignment="1" applyProtection="1">
      <alignment horizontal="center" vertical="center"/>
      <protection/>
    </xf>
    <xf numFmtId="3" fontId="22" fillId="34" borderId="18" xfId="50" applyNumberFormat="1" applyFont="1" applyFill="1" applyBorder="1" applyAlignment="1" applyProtection="1">
      <alignment horizontal="center" vertical="center"/>
      <protection/>
    </xf>
    <xf numFmtId="3" fontId="22" fillId="34" borderId="22" xfId="50" applyNumberFormat="1" applyFont="1" applyFill="1" applyBorder="1" applyAlignment="1" applyProtection="1">
      <alignment horizontal="center" vertical="center"/>
      <protection/>
    </xf>
    <xf numFmtId="3" fontId="22" fillId="35" borderId="16" xfId="50" applyNumberFormat="1" applyFont="1" applyFill="1" applyBorder="1" applyAlignment="1" applyProtection="1">
      <alignment horizontal="center" vertical="center"/>
      <protection locked="0"/>
    </xf>
    <xf numFmtId="3" fontId="22" fillId="0" borderId="15" xfId="50" applyNumberFormat="1" applyFont="1" applyBorder="1" applyAlignment="1" applyProtection="1">
      <alignment horizontal="center" vertical="center"/>
      <protection/>
    </xf>
    <xf numFmtId="3" fontId="22" fillId="0" borderId="18" xfId="50" applyNumberFormat="1" applyFont="1" applyBorder="1" applyAlignment="1" applyProtection="1">
      <alignment horizontal="center" vertical="center"/>
      <protection/>
    </xf>
    <xf numFmtId="3" fontId="22" fillId="35" borderId="21" xfId="50" applyNumberFormat="1" applyFont="1" applyFill="1" applyBorder="1" applyAlignment="1" applyProtection="1">
      <alignment horizontal="center" vertical="center"/>
      <protection locked="0"/>
    </xf>
    <xf numFmtId="1" fontId="22" fillId="35" borderId="21" xfId="50" applyNumberFormat="1" applyFont="1" applyFill="1" applyBorder="1" applyAlignment="1" applyProtection="1">
      <alignment horizontal="center" vertical="center"/>
      <protection locked="0"/>
    </xf>
    <xf numFmtId="2" fontId="22" fillId="0" borderId="25" xfId="50" applyNumberFormat="1" applyFont="1" applyBorder="1" applyAlignment="1" applyProtection="1">
      <alignment horizontal="center" vertical="center"/>
      <protection/>
    </xf>
    <xf numFmtId="2" fontId="22" fillId="0" borderId="26" xfId="50" applyNumberFormat="1" applyFont="1" applyBorder="1" applyAlignment="1" applyProtection="1">
      <alignment horizontal="center" vertical="center"/>
      <protection/>
    </xf>
    <xf numFmtId="2" fontId="25" fillId="33" borderId="12" xfId="51" applyNumberFormat="1" applyFont="1" applyFill="1" applyBorder="1" applyAlignment="1" applyProtection="1">
      <alignment horizontal="center" vertical="center" wrapText="1"/>
      <protection/>
    </xf>
    <xf numFmtId="2" fontId="25" fillId="33" borderId="23" xfId="51" applyNumberFormat="1" applyFont="1" applyFill="1" applyBorder="1" applyAlignment="1" applyProtection="1">
      <alignment horizontal="center" vertical="center" wrapText="1"/>
      <protection/>
    </xf>
    <xf numFmtId="2" fontId="22" fillId="0" borderId="16" xfId="50" applyNumberFormat="1" applyFont="1" applyBorder="1" applyAlignment="1" applyProtection="1">
      <alignment horizontal="center" vertical="center"/>
      <protection/>
    </xf>
    <xf numFmtId="2" fontId="22" fillId="0" borderId="15" xfId="50" applyNumberFormat="1" applyFont="1" applyBorder="1" applyAlignment="1" applyProtection="1">
      <alignment horizontal="center" vertical="center"/>
      <protection/>
    </xf>
    <xf numFmtId="2" fontId="47" fillId="0" borderId="27" xfId="0" applyNumberFormat="1" applyFont="1" applyBorder="1" applyAlignment="1" applyProtection="1">
      <alignment horizontal="center" wrapText="1"/>
      <protection/>
    </xf>
    <xf numFmtId="2" fontId="22" fillId="0" borderId="16" xfId="50" applyNumberFormat="1" applyFont="1" applyBorder="1" applyAlignment="1" applyProtection="1">
      <alignment horizontal="center" vertical="center" wrapText="1"/>
      <protection/>
    </xf>
    <xf numFmtId="2" fontId="22" fillId="0" borderId="15" xfId="50" applyNumberFormat="1" applyFont="1" applyBorder="1" applyAlignment="1" applyProtection="1">
      <alignment horizontal="center" vertical="center" wrapText="1"/>
      <protection/>
    </xf>
    <xf numFmtId="2" fontId="22" fillId="0" borderId="28" xfId="50" applyNumberFormat="1" applyFont="1" applyBorder="1" applyAlignment="1" applyProtection="1">
      <alignment horizontal="center" vertical="center" wrapText="1"/>
      <protection/>
    </xf>
    <xf numFmtId="2" fontId="22" fillId="0" borderId="29" xfId="50" applyNumberFormat="1" applyFont="1" applyBorder="1" applyAlignment="1" applyProtection="1">
      <alignment horizontal="center" vertical="center" wrapText="1"/>
      <protection/>
    </xf>
    <xf numFmtId="0" fontId="22" fillId="0" borderId="25" xfId="50" applyFont="1" applyBorder="1" applyAlignment="1" applyProtection="1">
      <alignment horizontal="center" vertical="center"/>
      <protection/>
    </xf>
    <xf numFmtId="0" fontId="22" fillId="0" borderId="26" xfId="50" applyFont="1" applyBorder="1" applyAlignment="1" applyProtection="1">
      <alignment horizontal="center" vertical="center"/>
      <protection/>
    </xf>
    <xf numFmtId="0" fontId="25" fillId="33" borderId="12" xfId="51" applyFont="1" applyFill="1" applyBorder="1" applyAlignment="1" applyProtection="1">
      <alignment horizontal="center" vertical="center" wrapText="1"/>
      <protection/>
    </xf>
    <xf numFmtId="0" fontId="25" fillId="33" borderId="23" xfId="51" applyFont="1" applyFill="1" applyBorder="1" applyAlignment="1" applyProtection="1">
      <alignment horizontal="center" vertical="center" wrapText="1"/>
      <protection/>
    </xf>
    <xf numFmtId="0" fontId="22" fillId="0" borderId="16" xfId="50" applyFont="1" applyBorder="1" applyAlignment="1" applyProtection="1">
      <alignment horizontal="center" vertical="center"/>
      <protection/>
    </xf>
    <xf numFmtId="0" fontId="22" fillId="0" borderId="15" xfId="50" applyFont="1" applyBorder="1" applyAlignment="1" applyProtection="1">
      <alignment horizontal="center" vertical="center"/>
      <protection/>
    </xf>
    <xf numFmtId="0" fontId="22" fillId="0" borderId="16" xfId="50" applyFont="1" applyBorder="1" applyAlignment="1" applyProtection="1">
      <alignment horizontal="center" vertical="center" wrapText="1"/>
      <protection/>
    </xf>
    <xf numFmtId="0" fontId="22" fillId="0" borderId="15" xfId="50" applyFont="1" applyBorder="1" applyAlignment="1" applyProtection="1">
      <alignment horizontal="center" vertical="center" wrapText="1"/>
      <protection/>
    </xf>
    <xf numFmtId="0" fontId="22" fillId="0" borderId="28" xfId="50" applyFont="1" applyBorder="1" applyAlignment="1" applyProtection="1">
      <alignment horizontal="center" vertical="center" wrapText="1"/>
      <protection/>
    </xf>
    <xf numFmtId="0" fontId="22" fillId="0" borderId="29" xfId="5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4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552450</xdr:colOff>
      <xdr:row>3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00025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552450</xdr:colOff>
      <xdr:row>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00025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552450</xdr:colOff>
      <xdr:row>3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00025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0</xdr:row>
      <xdr:rowOff>161925</xdr:rowOff>
    </xdr:from>
    <xdr:to>
      <xdr:col>5</xdr:col>
      <xdr:colOff>847725</xdr:colOff>
      <xdr:row>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61925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52"/>
  </sheetPr>
  <dimension ref="A1:J5"/>
  <sheetViews>
    <sheetView zoomScalePageLayoutView="0" workbookViewId="0" topLeftCell="A1">
      <selection activeCell="C12" sqref="C12"/>
    </sheetView>
  </sheetViews>
  <sheetFormatPr defaultColWidth="11.421875" defaultRowHeight="12.75"/>
  <cols>
    <col min="4" max="4" width="11.421875" style="0" customWidth="1"/>
  </cols>
  <sheetData>
    <row r="1" spans="1:10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2" t="s">
        <v>2</v>
      </c>
      <c r="D3" s="2"/>
      <c r="E3" s="2"/>
      <c r="G3" s="5"/>
      <c r="H3" s="5"/>
      <c r="I3" s="5"/>
      <c r="J3" s="5"/>
    </row>
    <row r="4" ht="15">
      <c r="A4" s="2" t="s">
        <v>1</v>
      </c>
    </row>
    <row r="5" ht="15">
      <c r="A5" s="5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2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5.7109375" style="33" customWidth="1"/>
    <col min="3" max="4" width="22.7109375" style="33" customWidth="1"/>
    <col min="5" max="5" width="18.7109375" style="33" customWidth="1"/>
    <col min="6" max="6" width="20.7109375" style="33" customWidth="1"/>
    <col min="7" max="7" width="16.421875" style="33" customWidth="1"/>
    <col min="8" max="8" width="17.140625" style="33" customWidth="1"/>
    <col min="9" max="11" width="14.7109375" style="33" hidden="1" customWidth="1"/>
    <col min="12" max="16384" width="11.421875" style="33" customWidth="1"/>
  </cols>
  <sheetData>
    <row r="1" s="30" customFormat="1" ht="15.75">
      <c r="A1" s="29" t="s">
        <v>4</v>
      </c>
    </row>
    <row r="2" s="30" customFormat="1" ht="15.75">
      <c r="A2" s="29" t="s">
        <v>5</v>
      </c>
    </row>
    <row r="3" s="30" customFormat="1" ht="15.75">
      <c r="A3" s="29" t="s">
        <v>6</v>
      </c>
    </row>
    <row r="4" s="30" customFormat="1" ht="15"/>
    <row r="5" s="30" customFormat="1" ht="15"/>
    <row r="6" s="30" customFormat="1" ht="15.75">
      <c r="A6" s="31" t="s">
        <v>41</v>
      </c>
    </row>
    <row r="7" s="30" customFormat="1" ht="15.75">
      <c r="A7" s="29" t="s">
        <v>7</v>
      </c>
    </row>
    <row r="8" s="30" customFormat="1" ht="15"/>
    <row r="9" spans="1:2" s="30" customFormat="1" ht="15">
      <c r="A9" s="32" t="s">
        <v>8</v>
      </c>
      <c r="B9" s="32"/>
    </row>
    <row r="10" spans="1:2" s="30" customFormat="1" ht="15">
      <c r="A10" s="32" t="s">
        <v>9</v>
      </c>
      <c r="B10" s="32"/>
    </row>
    <row r="11" spans="1:2" s="30" customFormat="1" ht="15">
      <c r="A11" s="32"/>
      <c r="B11" s="32" t="s">
        <v>10</v>
      </c>
    </row>
    <row r="12" spans="1:2" s="30" customFormat="1" ht="15">
      <c r="A12" s="32"/>
      <c r="B12" s="32" t="s">
        <v>11</v>
      </c>
    </row>
    <row r="13" spans="1:2" s="30" customFormat="1" ht="15">
      <c r="A13" s="32"/>
      <c r="B13" s="32" t="s">
        <v>12</v>
      </c>
    </row>
    <row r="14" spans="1:2" s="30" customFormat="1" ht="15">
      <c r="A14" s="32"/>
      <c r="B14" s="32" t="s">
        <v>13</v>
      </c>
    </row>
    <row r="16" spans="1:8" ht="50.25" customHeight="1" thickBot="1">
      <c r="A16" s="63" t="s">
        <v>44</v>
      </c>
      <c r="B16" s="63"/>
      <c r="C16" s="63"/>
      <c r="D16" s="63"/>
      <c r="E16" s="63"/>
      <c r="F16" s="63"/>
      <c r="G16" s="63"/>
      <c r="H16" s="63"/>
    </row>
    <row r="17" spans="1:11" ht="30.75" thickBot="1">
      <c r="A17" s="59" t="s">
        <v>14</v>
      </c>
      <c r="B17" s="60"/>
      <c r="C17" s="34" t="s">
        <v>15</v>
      </c>
      <c r="D17" s="35" t="s">
        <v>16</v>
      </c>
      <c r="E17" s="36" t="s">
        <v>17</v>
      </c>
      <c r="F17" s="37" t="s">
        <v>18</v>
      </c>
      <c r="G17" s="34" t="s">
        <v>42</v>
      </c>
      <c r="H17" s="38" t="s">
        <v>43</v>
      </c>
      <c r="I17" s="37" t="s">
        <v>19</v>
      </c>
      <c r="J17" s="39" t="s">
        <v>42</v>
      </c>
      <c r="K17" s="38" t="s">
        <v>43</v>
      </c>
    </row>
    <row r="18" spans="1:11" ht="30">
      <c r="A18" s="61" t="s">
        <v>22</v>
      </c>
      <c r="B18" s="62"/>
      <c r="C18" s="16" t="s">
        <v>23</v>
      </c>
      <c r="D18" s="40" t="s">
        <v>10</v>
      </c>
      <c r="E18" s="41">
        <v>0.0728860279081517</v>
      </c>
      <c r="F18" s="52"/>
      <c r="G18" s="53">
        <f>IF(I18="","",10^J18)</f>
      </c>
      <c r="H18" s="49">
        <f>IF(I18="","",10^K18)</f>
      </c>
      <c r="I18" s="17">
        <f aca="true" t="shared" si="0" ref="I18:I27">IF(F18="","",LOG(F18))</f>
      </c>
      <c r="J18" s="16">
        <f aca="true" t="shared" si="1" ref="J18:J27">IF(F18="","",I18-2*E18)</f>
      </c>
      <c r="K18" s="18">
        <f aca="true" t="shared" si="2" ref="K18:K27">IF(G18="","",I18+2*E18)</f>
      </c>
    </row>
    <row r="19" spans="1:11" ht="30">
      <c r="A19" s="61" t="s">
        <v>24</v>
      </c>
      <c r="B19" s="62"/>
      <c r="C19" s="16" t="s">
        <v>25</v>
      </c>
      <c r="D19" s="40" t="s">
        <v>10</v>
      </c>
      <c r="E19" s="41">
        <v>0.0472</v>
      </c>
      <c r="F19" s="52"/>
      <c r="G19" s="53">
        <f aca="true" t="shared" si="3" ref="G19:G27">IF(I19="","",10^J19)</f>
      </c>
      <c r="H19" s="49">
        <f aca="true" t="shared" si="4" ref="H19:H27">IF(I19="","",10^K19)</f>
      </c>
      <c r="I19" s="17">
        <f t="shared" si="0"/>
      </c>
      <c r="J19" s="16">
        <f t="shared" si="1"/>
      </c>
      <c r="K19" s="18">
        <f t="shared" si="2"/>
      </c>
    </row>
    <row r="20" spans="1:11" ht="30">
      <c r="A20" s="61" t="s">
        <v>26</v>
      </c>
      <c r="B20" s="62"/>
      <c r="C20" s="16" t="s">
        <v>27</v>
      </c>
      <c r="D20" s="40" t="s">
        <v>10</v>
      </c>
      <c r="E20" s="41">
        <v>0.0584</v>
      </c>
      <c r="F20" s="52"/>
      <c r="G20" s="53">
        <f t="shared" si="3"/>
      </c>
      <c r="H20" s="49">
        <f t="shared" si="4"/>
      </c>
      <c r="I20" s="17">
        <f t="shared" si="0"/>
      </c>
      <c r="J20" s="16">
        <f t="shared" si="1"/>
      </c>
      <c r="K20" s="18">
        <f t="shared" si="2"/>
      </c>
    </row>
    <row r="21" spans="1:11" ht="30">
      <c r="A21" s="61" t="s">
        <v>28</v>
      </c>
      <c r="B21" s="62"/>
      <c r="C21" s="16" t="s">
        <v>29</v>
      </c>
      <c r="D21" s="40" t="s">
        <v>10</v>
      </c>
      <c r="E21" s="41">
        <v>0.04537664419117826</v>
      </c>
      <c r="F21" s="52"/>
      <c r="G21" s="53">
        <f t="shared" si="3"/>
      </c>
      <c r="H21" s="49">
        <f t="shared" si="4"/>
      </c>
      <c r="I21" s="17">
        <f t="shared" si="0"/>
      </c>
      <c r="J21" s="16">
        <f t="shared" si="1"/>
      </c>
      <c r="K21" s="18">
        <f t="shared" si="2"/>
      </c>
    </row>
    <row r="22" spans="1:11" ht="30">
      <c r="A22" s="61" t="s">
        <v>30</v>
      </c>
      <c r="B22" s="62"/>
      <c r="C22" s="16" t="s">
        <v>31</v>
      </c>
      <c r="D22" s="40" t="s">
        <v>10</v>
      </c>
      <c r="E22" s="41">
        <v>0.06283829963799868</v>
      </c>
      <c r="F22" s="52"/>
      <c r="G22" s="53">
        <f t="shared" si="3"/>
      </c>
      <c r="H22" s="49">
        <f t="shared" si="4"/>
      </c>
      <c r="I22" s="17">
        <f t="shared" si="0"/>
      </c>
      <c r="J22" s="16">
        <f t="shared" si="1"/>
      </c>
      <c r="K22" s="18">
        <f t="shared" si="2"/>
      </c>
    </row>
    <row r="23" spans="1:11" ht="30">
      <c r="A23" s="64" t="s">
        <v>32</v>
      </c>
      <c r="B23" s="65"/>
      <c r="C23" s="42" t="s">
        <v>33</v>
      </c>
      <c r="D23" s="40" t="s">
        <v>10</v>
      </c>
      <c r="E23" s="41">
        <v>0.10225912372820473</v>
      </c>
      <c r="F23" s="52"/>
      <c r="G23" s="53">
        <f t="shared" si="3"/>
      </c>
      <c r="H23" s="49">
        <f t="shared" si="4"/>
      </c>
      <c r="I23" s="17">
        <f t="shared" si="0"/>
      </c>
      <c r="J23" s="16">
        <f t="shared" si="1"/>
      </c>
      <c r="K23" s="18">
        <f t="shared" si="2"/>
      </c>
    </row>
    <row r="24" spans="1:11" ht="30">
      <c r="A24" s="66" t="s">
        <v>20</v>
      </c>
      <c r="B24" s="67"/>
      <c r="C24" s="16" t="s">
        <v>21</v>
      </c>
      <c r="D24" s="40" t="s">
        <v>10</v>
      </c>
      <c r="E24" s="41">
        <v>0.0422</v>
      </c>
      <c r="F24" s="52"/>
      <c r="G24" s="53">
        <f t="shared" si="3"/>
      </c>
      <c r="H24" s="49">
        <f t="shared" si="4"/>
      </c>
      <c r="I24" s="17">
        <f t="shared" si="0"/>
      </c>
      <c r="J24" s="16">
        <f t="shared" si="1"/>
      </c>
      <c r="K24" s="18">
        <f t="shared" si="2"/>
      </c>
    </row>
    <row r="25" spans="1:11" ht="30">
      <c r="A25" s="61" t="s">
        <v>34</v>
      </c>
      <c r="B25" s="62"/>
      <c r="C25" s="16" t="s">
        <v>35</v>
      </c>
      <c r="D25" s="40" t="s">
        <v>10</v>
      </c>
      <c r="E25" s="41">
        <v>0.14082304271610796</v>
      </c>
      <c r="F25" s="52"/>
      <c r="G25" s="53">
        <f t="shared" si="3"/>
      </c>
      <c r="H25" s="49">
        <f t="shared" si="4"/>
      </c>
      <c r="I25" s="17">
        <f t="shared" si="0"/>
      </c>
      <c r="J25" s="16">
        <f t="shared" si="1"/>
      </c>
      <c r="K25" s="18">
        <f t="shared" si="2"/>
      </c>
    </row>
    <row r="26" spans="1:11" ht="30">
      <c r="A26" s="61" t="s">
        <v>36</v>
      </c>
      <c r="B26" s="62"/>
      <c r="C26" s="16" t="s">
        <v>37</v>
      </c>
      <c r="D26" s="40" t="s">
        <v>10</v>
      </c>
      <c r="E26" s="41">
        <v>0.09289530622795304</v>
      </c>
      <c r="F26" s="52"/>
      <c r="G26" s="53">
        <f t="shared" si="3"/>
      </c>
      <c r="H26" s="49">
        <f t="shared" si="4"/>
      </c>
      <c r="I26" s="17">
        <f t="shared" si="0"/>
      </c>
      <c r="J26" s="16">
        <f t="shared" si="1"/>
      </c>
      <c r="K26" s="18">
        <f t="shared" si="2"/>
      </c>
    </row>
    <row r="27" spans="1:11" ht="30.75" thickBot="1">
      <c r="A27" s="57" t="s">
        <v>38</v>
      </c>
      <c r="B27" s="58"/>
      <c r="C27" s="22" t="s">
        <v>39</v>
      </c>
      <c r="D27" s="43" t="s">
        <v>10</v>
      </c>
      <c r="E27" s="45">
        <v>0.0729</v>
      </c>
      <c r="F27" s="55"/>
      <c r="G27" s="54">
        <f t="shared" si="3"/>
      </c>
      <c r="H27" s="51">
        <f t="shared" si="4"/>
      </c>
      <c r="I27" s="23">
        <f t="shared" si="0"/>
      </c>
      <c r="J27" s="22">
        <f t="shared" si="1"/>
      </c>
      <c r="K27" s="24">
        <f t="shared" si="2"/>
      </c>
    </row>
  </sheetData>
  <sheetProtection password="EF70" sheet="1"/>
  <mergeCells count="12">
    <mergeCell ref="A16:H16"/>
    <mergeCell ref="A22:B22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</mergeCells>
  <printOptions horizontalCentered="1"/>
  <pageMargins left="0.3937007874015748" right="0.3937007874015748" top="0.984251968503937" bottom="0.7874015748031497" header="0.11811023622047245" footer="0.5118110236220472"/>
  <pageSetup fitToHeight="1" fitToWidth="1" horizontalDpi="600" verticalDpi="600" orientation="landscape" paperSize="9" scale="78" r:id="rId2"/>
  <headerFooter alignWithMargins="0">
    <oddHeader>&amp;CLNC
Incertitude : Estimation des écarts de réproductibilité en microbiologie alimentaire
HA.10.E711     Rev : 0</oddHeader>
    <oddFooter>&amp;C&amp;A&amp;R&amp;P/&amp;N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K2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15.7109375" style="10" customWidth="1"/>
    <col min="3" max="3" width="22.7109375" style="10" customWidth="1"/>
    <col min="4" max="4" width="26.7109375" style="10" customWidth="1"/>
    <col min="5" max="5" width="18.7109375" style="10" customWidth="1"/>
    <col min="6" max="6" width="18.8515625" style="10" customWidth="1"/>
    <col min="7" max="7" width="17.00390625" style="10" customWidth="1"/>
    <col min="8" max="8" width="16.140625" style="10" customWidth="1"/>
    <col min="9" max="11" width="14.7109375" style="10" hidden="1" customWidth="1"/>
    <col min="12" max="16384" width="11.421875" style="10" customWidth="1"/>
  </cols>
  <sheetData>
    <row r="1" s="7" customFormat="1" ht="15.75">
      <c r="A1" s="6" t="s">
        <v>4</v>
      </c>
    </row>
    <row r="2" s="7" customFormat="1" ht="15.75">
      <c r="A2" s="6" t="s">
        <v>5</v>
      </c>
    </row>
    <row r="3" s="7" customFormat="1" ht="15.75">
      <c r="A3" s="6" t="s">
        <v>6</v>
      </c>
    </row>
    <row r="4" s="7" customFormat="1" ht="15"/>
    <row r="5" s="7" customFormat="1" ht="15"/>
    <row r="6" s="7" customFormat="1" ht="15.75">
      <c r="A6" s="8" t="s">
        <v>41</v>
      </c>
    </row>
    <row r="7" s="7" customFormat="1" ht="15.75">
      <c r="A7" s="6" t="s">
        <v>7</v>
      </c>
    </row>
    <row r="8" s="7" customFormat="1" ht="15"/>
    <row r="9" spans="1:2" s="7" customFormat="1" ht="15">
      <c r="A9" s="9" t="s">
        <v>8</v>
      </c>
      <c r="B9" s="9"/>
    </row>
    <row r="10" spans="1:2" s="7" customFormat="1" ht="15">
      <c r="A10" s="9" t="s">
        <v>9</v>
      </c>
      <c r="B10" s="9"/>
    </row>
    <row r="11" spans="1:2" s="7" customFormat="1" ht="15">
      <c r="A11" s="9"/>
      <c r="B11" s="9" t="s">
        <v>10</v>
      </c>
    </row>
    <row r="12" spans="1:2" s="7" customFormat="1" ht="15">
      <c r="A12" s="9"/>
      <c r="B12" s="9" t="s">
        <v>11</v>
      </c>
    </row>
    <row r="13" spans="1:2" s="7" customFormat="1" ht="15">
      <c r="A13" s="9"/>
      <c r="B13" s="9" t="s">
        <v>12</v>
      </c>
    </row>
    <row r="14" spans="1:2" s="7" customFormat="1" ht="15">
      <c r="A14" s="9"/>
      <c r="B14" s="9" t="s">
        <v>13</v>
      </c>
    </row>
    <row r="16" spans="1:8" ht="48.75" customHeight="1" thickBot="1">
      <c r="A16" s="63" t="s">
        <v>44</v>
      </c>
      <c r="B16" s="63"/>
      <c r="C16" s="63"/>
      <c r="D16" s="63"/>
      <c r="E16" s="63"/>
      <c r="F16" s="63"/>
      <c r="G16" s="63"/>
      <c r="H16" s="63"/>
    </row>
    <row r="17" spans="1:11" ht="30.75" thickBot="1">
      <c r="A17" s="70" t="s">
        <v>14</v>
      </c>
      <c r="B17" s="71"/>
      <c r="C17" s="26" t="s">
        <v>15</v>
      </c>
      <c r="D17" s="11" t="s">
        <v>16</v>
      </c>
      <c r="E17" s="12" t="s">
        <v>17</v>
      </c>
      <c r="F17" s="13" t="s">
        <v>18</v>
      </c>
      <c r="G17" s="26" t="s">
        <v>42</v>
      </c>
      <c r="H17" s="14" t="s">
        <v>43</v>
      </c>
      <c r="I17" s="13" t="s">
        <v>19</v>
      </c>
      <c r="J17" s="25" t="s">
        <v>42</v>
      </c>
      <c r="K17" s="14" t="s">
        <v>43</v>
      </c>
    </row>
    <row r="18" spans="1:11" ht="30">
      <c r="A18" s="72" t="s">
        <v>22</v>
      </c>
      <c r="B18" s="73"/>
      <c r="C18" s="27" t="s">
        <v>23</v>
      </c>
      <c r="D18" s="15" t="s">
        <v>11</v>
      </c>
      <c r="E18" s="41">
        <v>0.1058</v>
      </c>
      <c r="F18" s="44"/>
      <c r="G18" s="48">
        <f aca="true" t="shared" si="0" ref="G18:G27">IF(I18="","",10^J18)</f>
      </c>
      <c r="H18" s="49">
        <f aca="true" t="shared" si="1" ref="H18:H27">IF(I18="","",10^K18)</f>
      </c>
      <c r="I18" s="17">
        <f aca="true" t="shared" si="2" ref="I18:I27">IF(F18="","",LOG(F18))</f>
      </c>
      <c r="J18" s="16">
        <f aca="true" t="shared" si="3" ref="J18:J27">IF(F18="","",I18-2*E18)</f>
      </c>
      <c r="K18" s="18">
        <f aca="true" t="shared" si="4" ref="K18:K27">IF(G18="","",I18+2*E18)</f>
      </c>
    </row>
    <row r="19" spans="1:11" ht="30">
      <c r="A19" s="72" t="s">
        <v>24</v>
      </c>
      <c r="B19" s="73"/>
      <c r="C19" s="27" t="s">
        <v>25</v>
      </c>
      <c r="D19" s="15" t="s">
        <v>11</v>
      </c>
      <c r="E19" s="41">
        <v>0.0692</v>
      </c>
      <c r="F19" s="44"/>
      <c r="G19" s="48">
        <f t="shared" si="0"/>
      </c>
      <c r="H19" s="49">
        <f t="shared" si="1"/>
      </c>
      <c r="I19" s="17">
        <f t="shared" si="2"/>
      </c>
      <c r="J19" s="16">
        <f t="shared" si="3"/>
      </c>
      <c r="K19" s="18">
        <f t="shared" si="4"/>
      </c>
    </row>
    <row r="20" spans="1:11" ht="30">
      <c r="A20" s="72" t="s">
        <v>26</v>
      </c>
      <c r="B20" s="73"/>
      <c r="C20" s="27" t="s">
        <v>27</v>
      </c>
      <c r="D20" s="15" t="s">
        <v>11</v>
      </c>
      <c r="E20" s="41">
        <v>0.0586</v>
      </c>
      <c r="F20" s="44"/>
      <c r="G20" s="48">
        <f t="shared" si="0"/>
      </c>
      <c r="H20" s="49">
        <f t="shared" si="1"/>
      </c>
      <c r="I20" s="17">
        <f t="shared" si="2"/>
      </c>
      <c r="J20" s="16">
        <f t="shared" si="3"/>
      </c>
      <c r="K20" s="18">
        <f t="shared" si="4"/>
      </c>
    </row>
    <row r="21" spans="1:11" ht="30">
      <c r="A21" s="72" t="s">
        <v>28</v>
      </c>
      <c r="B21" s="73"/>
      <c r="C21" s="27" t="s">
        <v>29</v>
      </c>
      <c r="D21" s="15" t="s">
        <v>11</v>
      </c>
      <c r="E21" s="41">
        <v>0.1173</v>
      </c>
      <c r="F21" s="44"/>
      <c r="G21" s="48">
        <f t="shared" si="0"/>
      </c>
      <c r="H21" s="49">
        <f t="shared" si="1"/>
      </c>
      <c r="I21" s="17">
        <f t="shared" si="2"/>
      </c>
      <c r="J21" s="16">
        <f t="shared" si="3"/>
      </c>
      <c r="K21" s="18">
        <f t="shared" si="4"/>
      </c>
    </row>
    <row r="22" spans="1:11" ht="30">
      <c r="A22" s="72" t="s">
        <v>30</v>
      </c>
      <c r="B22" s="73"/>
      <c r="C22" s="27" t="s">
        <v>31</v>
      </c>
      <c r="D22" s="15" t="s">
        <v>11</v>
      </c>
      <c r="E22" s="41">
        <v>0.0937</v>
      </c>
      <c r="F22" s="44"/>
      <c r="G22" s="48">
        <f t="shared" si="0"/>
      </c>
      <c r="H22" s="49">
        <f t="shared" si="1"/>
      </c>
      <c r="I22" s="17">
        <f t="shared" si="2"/>
      </c>
      <c r="J22" s="16">
        <f t="shared" si="3"/>
      </c>
      <c r="K22" s="18">
        <f t="shared" si="4"/>
      </c>
    </row>
    <row r="23" spans="1:11" ht="30">
      <c r="A23" s="74" t="s">
        <v>32</v>
      </c>
      <c r="B23" s="75"/>
      <c r="C23" s="28" t="s">
        <v>33</v>
      </c>
      <c r="D23" s="15" t="s">
        <v>11</v>
      </c>
      <c r="E23" s="41">
        <v>0.1178</v>
      </c>
      <c r="F23" s="44"/>
      <c r="G23" s="48">
        <f t="shared" si="0"/>
      </c>
      <c r="H23" s="49">
        <f t="shared" si="1"/>
      </c>
      <c r="I23" s="17">
        <f t="shared" si="2"/>
      </c>
      <c r="J23" s="16">
        <f t="shared" si="3"/>
      </c>
      <c r="K23" s="18">
        <f t="shared" si="4"/>
      </c>
    </row>
    <row r="24" spans="1:11" ht="30">
      <c r="A24" s="76" t="s">
        <v>20</v>
      </c>
      <c r="B24" s="77"/>
      <c r="C24" s="27" t="s">
        <v>21</v>
      </c>
      <c r="D24" s="15" t="s">
        <v>11</v>
      </c>
      <c r="E24" s="41">
        <v>0.0921</v>
      </c>
      <c r="F24" s="44"/>
      <c r="G24" s="48">
        <f t="shared" si="0"/>
      </c>
      <c r="H24" s="49">
        <f t="shared" si="1"/>
      </c>
      <c r="I24" s="17">
        <f t="shared" si="2"/>
      </c>
      <c r="J24" s="16">
        <f t="shared" si="3"/>
      </c>
      <c r="K24" s="18">
        <f t="shared" si="4"/>
      </c>
    </row>
    <row r="25" spans="1:11" ht="30">
      <c r="A25" s="72" t="s">
        <v>34</v>
      </c>
      <c r="B25" s="73"/>
      <c r="C25" s="27" t="s">
        <v>35</v>
      </c>
      <c r="D25" s="15" t="s">
        <v>11</v>
      </c>
      <c r="E25" s="41">
        <v>0.0727</v>
      </c>
      <c r="F25" s="44"/>
      <c r="G25" s="48">
        <f t="shared" si="0"/>
      </c>
      <c r="H25" s="49">
        <f t="shared" si="1"/>
      </c>
      <c r="I25" s="17">
        <f t="shared" si="2"/>
      </c>
      <c r="J25" s="16">
        <f t="shared" si="3"/>
      </c>
      <c r="K25" s="18">
        <f t="shared" si="4"/>
      </c>
    </row>
    <row r="26" spans="1:11" ht="30">
      <c r="A26" s="72" t="s">
        <v>36</v>
      </c>
      <c r="B26" s="73"/>
      <c r="C26" s="27" t="s">
        <v>37</v>
      </c>
      <c r="D26" s="15" t="s">
        <v>11</v>
      </c>
      <c r="E26" s="41">
        <v>0.0659</v>
      </c>
      <c r="F26" s="44"/>
      <c r="G26" s="48">
        <f t="shared" si="0"/>
      </c>
      <c r="H26" s="49">
        <f t="shared" si="1"/>
      </c>
      <c r="I26" s="17">
        <f t="shared" si="2"/>
      </c>
      <c r="J26" s="16">
        <f t="shared" si="3"/>
      </c>
      <c r="K26" s="18">
        <f t="shared" si="4"/>
      </c>
    </row>
    <row r="27" spans="1:11" ht="30.75" thickBot="1">
      <c r="A27" s="68" t="s">
        <v>38</v>
      </c>
      <c r="B27" s="69"/>
      <c r="C27" s="19" t="s">
        <v>39</v>
      </c>
      <c r="D27" s="20" t="s">
        <v>11</v>
      </c>
      <c r="E27" s="21" t="s">
        <v>40</v>
      </c>
      <c r="F27" s="56"/>
      <c r="G27" s="50">
        <f t="shared" si="0"/>
      </c>
      <c r="H27" s="51">
        <f t="shared" si="1"/>
      </c>
      <c r="I27" s="23">
        <f t="shared" si="2"/>
      </c>
      <c r="J27" s="22">
        <f t="shared" si="3"/>
      </c>
      <c r="K27" s="24">
        <f t="shared" si="4"/>
      </c>
    </row>
  </sheetData>
  <sheetProtection password="EF70" sheet="1"/>
  <mergeCells count="12">
    <mergeCell ref="A25:B25"/>
    <mergeCell ref="A26:B26"/>
    <mergeCell ref="A27:B27"/>
    <mergeCell ref="A16:H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3937007874015748" right="0.3937007874015748" top="0.984251968503937" bottom="0.7874015748031497" header="0.11811023622047245" footer="0.5118110236220472"/>
  <pageSetup fitToHeight="1" fitToWidth="1" horizontalDpi="600" verticalDpi="600" orientation="landscape" paperSize="9" scale="79" r:id="rId2"/>
  <headerFooter alignWithMargins="0">
    <oddHeader>&amp;CLNC
Incertitude : Estimation des écarts de réproductibilité en microbiologie alimentaire
HA.10.E711     Rev : 0</oddHeader>
    <oddFooter>&amp;C&amp;A&amp;R&amp;P/&amp;N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K27"/>
  <sheetViews>
    <sheetView zoomScaleSheetLayoutView="100" zoomScalePageLayoutView="0" workbookViewId="0" topLeftCell="A1">
      <selection activeCell="A27" sqref="A27:H27"/>
    </sheetView>
  </sheetViews>
  <sheetFormatPr defaultColWidth="11.421875" defaultRowHeight="12.75"/>
  <cols>
    <col min="1" max="2" width="15.7109375" style="10" customWidth="1"/>
    <col min="3" max="4" width="22.7109375" style="10" customWidth="1"/>
    <col min="5" max="5" width="18.7109375" style="10" customWidth="1"/>
    <col min="6" max="6" width="19.421875" style="10" customWidth="1"/>
    <col min="7" max="7" width="14.7109375" style="10" customWidth="1"/>
    <col min="8" max="8" width="17.8515625" style="10" customWidth="1"/>
    <col min="9" max="11" width="14.7109375" style="10" hidden="1" customWidth="1"/>
    <col min="12" max="16384" width="11.421875" style="10" customWidth="1"/>
  </cols>
  <sheetData>
    <row r="1" s="7" customFormat="1" ht="15.75">
      <c r="A1" s="6" t="s">
        <v>4</v>
      </c>
    </row>
    <row r="2" s="7" customFormat="1" ht="15.75">
      <c r="A2" s="6" t="s">
        <v>5</v>
      </c>
    </row>
    <row r="3" s="7" customFormat="1" ht="15.75">
      <c r="A3" s="6" t="s">
        <v>6</v>
      </c>
    </row>
    <row r="4" s="7" customFormat="1" ht="15"/>
    <row r="5" s="7" customFormat="1" ht="15"/>
    <row r="6" s="7" customFormat="1" ht="15.75">
      <c r="A6" s="8" t="s">
        <v>41</v>
      </c>
    </row>
    <row r="7" s="7" customFormat="1" ht="15.75">
      <c r="A7" s="6" t="s">
        <v>7</v>
      </c>
    </row>
    <row r="8" s="7" customFormat="1" ht="15"/>
    <row r="9" spans="1:2" s="7" customFormat="1" ht="15">
      <c r="A9" s="9" t="s">
        <v>8</v>
      </c>
      <c r="B9" s="9"/>
    </row>
    <row r="10" spans="1:2" s="7" customFormat="1" ht="15">
      <c r="A10" s="9" t="s">
        <v>9</v>
      </c>
      <c r="B10" s="9"/>
    </row>
    <row r="11" spans="1:2" s="7" customFormat="1" ht="15">
      <c r="A11" s="9"/>
      <c r="B11" s="9" t="s">
        <v>10</v>
      </c>
    </row>
    <row r="12" spans="1:2" s="7" customFormat="1" ht="15">
      <c r="A12" s="9"/>
      <c r="B12" s="9" t="s">
        <v>11</v>
      </c>
    </row>
    <row r="13" spans="1:2" s="7" customFormat="1" ht="15">
      <c r="A13" s="9"/>
      <c r="B13" s="9" t="s">
        <v>12</v>
      </c>
    </row>
    <row r="14" spans="1:2" s="7" customFormat="1" ht="15">
      <c r="A14" s="9"/>
      <c r="B14" s="9" t="s">
        <v>13</v>
      </c>
    </row>
    <row r="16" spans="1:8" ht="53.25" customHeight="1" thickBot="1">
      <c r="A16" s="63" t="s">
        <v>44</v>
      </c>
      <c r="B16" s="63"/>
      <c r="C16" s="63"/>
      <c r="D16" s="63"/>
      <c r="E16" s="63"/>
      <c r="F16" s="63"/>
      <c r="G16" s="63"/>
      <c r="H16" s="63"/>
    </row>
    <row r="17" spans="1:11" ht="30.75" thickBot="1">
      <c r="A17" s="70" t="s">
        <v>14</v>
      </c>
      <c r="B17" s="71"/>
      <c r="C17" s="26" t="s">
        <v>15</v>
      </c>
      <c r="D17" s="11" t="s">
        <v>16</v>
      </c>
      <c r="E17" s="12" t="s">
        <v>17</v>
      </c>
      <c r="F17" s="13" t="s">
        <v>18</v>
      </c>
      <c r="G17" s="26" t="s">
        <v>42</v>
      </c>
      <c r="H17" s="14" t="s">
        <v>43</v>
      </c>
      <c r="I17" s="13" t="s">
        <v>19</v>
      </c>
      <c r="J17" s="25" t="s">
        <v>42</v>
      </c>
      <c r="K17" s="14" t="s">
        <v>43</v>
      </c>
    </row>
    <row r="18" spans="1:11" ht="30">
      <c r="A18" s="72" t="s">
        <v>22</v>
      </c>
      <c r="B18" s="73"/>
      <c r="C18" s="27" t="s">
        <v>23</v>
      </c>
      <c r="D18" s="15" t="s">
        <v>12</v>
      </c>
      <c r="E18" s="41">
        <v>0.1369</v>
      </c>
      <c r="F18" s="52"/>
      <c r="G18" s="53">
        <f aca="true" t="shared" si="0" ref="G18:G27">IF(I18="","",10^J18)</f>
      </c>
      <c r="H18" s="49">
        <f aca="true" t="shared" si="1" ref="H18:H27">IF(I18="","",10^K18)</f>
      </c>
      <c r="I18" s="17">
        <f aca="true" t="shared" si="2" ref="I18:I27">IF(F18="","",LOG(F18))</f>
      </c>
      <c r="J18" s="16">
        <f aca="true" t="shared" si="3" ref="J18:J27">IF(F18="","",I18-2*E18)</f>
      </c>
      <c r="K18" s="18">
        <f aca="true" t="shared" si="4" ref="K18:K27">IF(G18="","",I18+2*E18)</f>
      </c>
    </row>
    <row r="19" spans="1:11" ht="30">
      <c r="A19" s="72" t="s">
        <v>24</v>
      </c>
      <c r="B19" s="73"/>
      <c r="C19" s="27" t="s">
        <v>25</v>
      </c>
      <c r="D19" s="15" t="s">
        <v>12</v>
      </c>
      <c r="E19" s="41">
        <v>0.1117</v>
      </c>
      <c r="F19" s="52"/>
      <c r="G19" s="53">
        <f t="shared" si="0"/>
      </c>
      <c r="H19" s="49">
        <f t="shared" si="1"/>
      </c>
      <c r="I19" s="17">
        <f t="shared" si="2"/>
      </c>
      <c r="J19" s="16">
        <f t="shared" si="3"/>
      </c>
      <c r="K19" s="18">
        <f t="shared" si="4"/>
      </c>
    </row>
    <row r="20" spans="1:11" ht="30">
      <c r="A20" s="72" t="s">
        <v>26</v>
      </c>
      <c r="B20" s="73"/>
      <c r="C20" s="27" t="s">
        <v>27</v>
      </c>
      <c r="D20" s="15" t="s">
        <v>12</v>
      </c>
      <c r="E20" s="41">
        <v>0.0992</v>
      </c>
      <c r="F20" s="52"/>
      <c r="G20" s="53">
        <f t="shared" si="0"/>
      </c>
      <c r="H20" s="49">
        <f t="shared" si="1"/>
      </c>
      <c r="I20" s="17">
        <f t="shared" si="2"/>
      </c>
      <c r="J20" s="16">
        <f t="shared" si="3"/>
      </c>
      <c r="K20" s="18">
        <f t="shared" si="4"/>
      </c>
    </row>
    <row r="21" spans="1:11" ht="30">
      <c r="A21" s="72" t="s">
        <v>28</v>
      </c>
      <c r="B21" s="73"/>
      <c r="C21" s="27" t="s">
        <v>29</v>
      </c>
      <c r="D21" s="15" t="s">
        <v>12</v>
      </c>
      <c r="E21" s="41">
        <v>0.1186</v>
      </c>
      <c r="F21" s="52"/>
      <c r="G21" s="53">
        <f t="shared" si="0"/>
      </c>
      <c r="H21" s="49">
        <f t="shared" si="1"/>
      </c>
      <c r="I21" s="17">
        <f t="shared" si="2"/>
      </c>
      <c r="J21" s="16">
        <f t="shared" si="3"/>
      </c>
      <c r="K21" s="18">
        <f t="shared" si="4"/>
      </c>
    </row>
    <row r="22" spans="1:11" ht="30">
      <c r="A22" s="72" t="s">
        <v>30</v>
      </c>
      <c r="B22" s="73"/>
      <c r="C22" s="27" t="s">
        <v>31</v>
      </c>
      <c r="D22" s="15" t="s">
        <v>12</v>
      </c>
      <c r="E22" s="41">
        <v>0.0902</v>
      </c>
      <c r="F22" s="52"/>
      <c r="G22" s="53">
        <f t="shared" si="0"/>
      </c>
      <c r="H22" s="49">
        <f t="shared" si="1"/>
      </c>
      <c r="I22" s="17">
        <f t="shared" si="2"/>
      </c>
      <c r="J22" s="16">
        <f t="shared" si="3"/>
      </c>
      <c r="K22" s="18">
        <f t="shared" si="4"/>
      </c>
    </row>
    <row r="23" spans="1:11" ht="30">
      <c r="A23" s="74" t="s">
        <v>32</v>
      </c>
      <c r="B23" s="75"/>
      <c r="C23" s="28" t="s">
        <v>33</v>
      </c>
      <c r="D23" s="15" t="s">
        <v>12</v>
      </c>
      <c r="E23" s="41">
        <v>0.1039</v>
      </c>
      <c r="F23" s="52"/>
      <c r="G23" s="53">
        <f t="shared" si="0"/>
      </c>
      <c r="H23" s="49">
        <f t="shared" si="1"/>
      </c>
      <c r="I23" s="17">
        <f t="shared" si="2"/>
      </c>
      <c r="J23" s="16">
        <f t="shared" si="3"/>
      </c>
      <c r="K23" s="18">
        <f t="shared" si="4"/>
      </c>
    </row>
    <row r="24" spans="1:11" ht="30">
      <c r="A24" s="76" t="s">
        <v>20</v>
      </c>
      <c r="B24" s="77"/>
      <c r="C24" s="27" t="s">
        <v>21</v>
      </c>
      <c r="D24" s="15" t="s">
        <v>12</v>
      </c>
      <c r="E24" s="41">
        <v>0.07</v>
      </c>
      <c r="F24" s="52"/>
      <c r="G24" s="53">
        <f t="shared" si="0"/>
      </c>
      <c r="H24" s="49">
        <f t="shared" si="1"/>
      </c>
      <c r="I24" s="17">
        <f t="shared" si="2"/>
      </c>
      <c r="J24" s="16">
        <f t="shared" si="3"/>
      </c>
      <c r="K24" s="18">
        <f t="shared" si="4"/>
      </c>
    </row>
    <row r="25" spans="1:11" ht="30">
      <c r="A25" s="72" t="s">
        <v>34</v>
      </c>
      <c r="B25" s="73"/>
      <c r="C25" s="27" t="s">
        <v>35</v>
      </c>
      <c r="D25" s="15" t="s">
        <v>12</v>
      </c>
      <c r="E25" s="41">
        <v>0.1238</v>
      </c>
      <c r="F25" s="52"/>
      <c r="G25" s="53">
        <f t="shared" si="0"/>
      </c>
      <c r="H25" s="49">
        <f t="shared" si="1"/>
      </c>
      <c r="I25" s="17">
        <f t="shared" si="2"/>
      </c>
      <c r="J25" s="16">
        <f t="shared" si="3"/>
      </c>
      <c r="K25" s="18">
        <f t="shared" si="4"/>
      </c>
    </row>
    <row r="26" spans="1:11" ht="30">
      <c r="A26" s="72" t="s">
        <v>36</v>
      </c>
      <c r="B26" s="73"/>
      <c r="C26" s="27" t="s">
        <v>37</v>
      </c>
      <c r="D26" s="15" t="s">
        <v>12</v>
      </c>
      <c r="E26" s="41">
        <v>0.1582</v>
      </c>
      <c r="F26" s="52"/>
      <c r="G26" s="53">
        <f t="shared" si="0"/>
      </c>
      <c r="H26" s="49">
        <f t="shared" si="1"/>
      </c>
      <c r="I26" s="17">
        <f t="shared" si="2"/>
      </c>
      <c r="J26" s="16">
        <f t="shared" si="3"/>
      </c>
      <c r="K26" s="18">
        <f t="shared" si="4"/>
      </c>
    </row>
    <row r="27" spans="1:11" ht="30.75" thickBot="1">
      <c r="A27" s="68" t="s">
        <v>38</v>
      </c>
      <c r="B27" s="69"/>
      <c r="C27" s="19" t="s">
        <v>39</v>
      </c>
      <c r="D27" s="20" t="s">
        <v>12</v>
      </c>
      <c r="E27" s="21" t="s">
        <v>40</v>
      </c>
      <c r="F27" s="55"/>
      <c r="G27" s="54">
        <f t="shared" si="0"/>
      </c>
      <c r="H27" s="51">
        <f t="shared" si="1"/>
      </c>
      <c r="I27" s="23">
        <f t="shared" si="2"/>
      </c>
      <c r="J27" s="22">
        <f t="shared" si="3"/>
      </c>
      <c r="K27" s="24">
        <f t="shared" si="4"/>
      </c>
    </row>
  </sheetData>
  <sheetProtection password="EF70" sheet="1"/>
  <mergeCells count="12">
    <mergeCell ref="A25:B25"/>
    <mergeCell ref="A26:B26"/>
    <mergeCell ref="A27:B27"/>
    <mergeCell ref="A16:H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3937007874015748" right="0.3937007874015748" top="0.984251968503937" bottom="0.7874015748031497" header="0.11811023622047245" footer="0.5118110236220472"/>
  <pageSetup fitToHeight="1" fitToWidth="1" horizontalDpi="600" verticalDpi="600" orientation="landscape" paperSize="9" scale="78" r:id="rId2"/>
  <headerFooter alignWithMargins="0">
    <oddHeader>&amp;CLNC
Incertitude : Estimation des écarts de réproductibilité en microbiologie alimentaire
HA.10.E711     Rev : 0</oddHeader>
    <oddFooter>&amp;C&amp;A&amp;R&amp;P/&amp;N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K27"/>
  <sheetViews>
    <sheetView zoomScaleSheetLayoutView="100" zoomScalePageLayoutView="0" workbookViewId="0" topLeftCell="A7">
      <selection activeCell="H7" sqref="H7"/>
    </sheetView>
  </sheetViews>
  <sheetFormatPr defaultColWidth="11.421875" defaultRowHeight="12.75"/>
  <cols>
    <col min="1" max="2" width="15.7109375" style="10" customWidth="1"/>
    <col min="3" max="4" width="22.7109375" style="10" customWidth="1"/>
    <col min="5" max="5" width="18.7109375" style="10" customWidth="1"/>
    <col min="6" max="6" width="21.00390625" style="10" customWidth="1"/>
    <col min="7" max="7" width="17.140625" style="10" customWidth="1"/>
    <col min="8" max="8" width="17.00390625" style="10" customWidth="1"/>
    <col min="9" max="11" width="14.7109375" style="10" hidden="1" customWidth="1"/>
    <col min="12" max="16384" width="11.421875" style="10" customWidth="1"/>
  </cols>
  <sheetData>
    <row r="1" s="7" customFormat="1" ht="15.75">
      <c r="A1" s="6" t="s">
        <v>4</v>
      </c>
    </row>
    <row r="2" s="7" customFormat="1" ht="15.75">
      <c r="A2" s="6" t="s">
        <v>5</v>
      </c>
    </row>
    <row r="3" s="7" customFormat="1" ht="15.75">
      <c r="A3" s="6" t="s">
        <v>6</v>
      </c>
    </row>
    <row r="4" s="7" customFormat="1" ht="15"/>
    <row r="5" s="7" customFormat="1" ht="15"/>
    <row r="6" s="7" customFormat="1" ht="15.75">
      <c r="A6" s="8" t="s">
        <v>41</v>
      </c>
    </row>
    <row r="7" s="7" customFormat="1" ht="15.75">
      <c r="A7" s="6" t="s">
        <v>7</v>
      </c>
    </row>
    <row r="8" s="7" customFormat="1" ht="15"/>
    <row r="9" spans="1:2" s="7" customFormat="1" ht="15">
      <c r="A9" s="9" t="s">
        <v>8</v>
      </c>
      <c r="B9" s="9"/>
    </row>
    <row r="10" spans="1:2" s="7" customFormat="1" ht="15">
      <c r="A10" s="9" t="s">
        <v>9</v>
      </c>
      <c r="B10" s="9"/>
    </row>
    <row r="11" spans="1:2" s="7" customFormat="1" ht="15">
      <c r="A11" s="9"/>
      <c r="B11" s="9" t="s">
        <v>10</v>
      </c>
    </row>
    <row r="12" spans="1:2" s="7" customFormat="1" ht="15">
      <c r="A12" s="9"/>
      <c r="B12" s="9" t="s">
        <v>11</v>
      </c>
    </row>
    <row r="13" spans="1:2" s="7" customFormat="1" ht="15">
      <c r="A13" s="9"/>
      <c r="B13" s="9" t="s">
        <v>12</v>
      </c>
    </row>
    <row r="14" spans="1:2" s="7" customFormat="1" ht="15">
      <c r="A14" s="9"/>
      <c r="B14" s="9" t="s">
        <v>13</v>
      </c>
    </row>
    <row r="16" spans="1:8" ht="48" customHeight="1" thickBot="1">
      <c r="A16" s="63" t="s">
        <v>44</v>
      </c>
      <c r="B16" s="63"/>
      <c r="C16" s="63"/>
      <c r="D16" s="63"/>
      <c r="E16" s="63"/>
      <c r="F16" s="63"/>
      <c r="G16" s="63"/>
      <c r="H16" s="63"/>
    </row>
    <row r="17" spans="1:11" ht="30.75" thickBot="1">
      <c r="A17" s="70" t="s">
        <v>14</v>
      </c>
      <c r="B17" s="71"/>
      <c r="C17" s="26" t="s">
        <v>15</v>
      </c>
      <c r="D17" s="11" t="s">
        <v>16</v>
      </c>
      <c r="E17" s="12" t="s">
        <v>17</v>
      </c>
      <c r="F17" s="13" t="s">
        <v>18</v>
      </c>
      <c r="G17" s="26" t="s">
        <v>42</v>
      </c>
      <c r="H17" s="14" t="s">
        <v>43</v>
      </c>
      <c r="I17" s="13" t="s">
        <v>19</v>
      </c>
      <c r="J17" s="25" t="s">
        <v>42</v>
      </c>
      <c r="K17" s="14" t="s">
        <v>43</v>
      </c>
    </row>
    <row r="18" spans="1:11" ht="30">
      <c r="A18" s="72" t="s">
        <v>22</v>
      </c>
      <c r="B18" s="73"/>
      <c r="C18" s="27" t="s">
        <v>23</v>
      </c>
      <c r="D18" s="15" t="s">
        <v>13</v>
      </c>
      <c r="E18" s="41">
        <v>0.1417</v>
      </c>
      <c r="F18" s="52"/>
      <c r="G18" s="48">
        <f aca="true" t="shared" si="0" ref="G18:G27">IF(I18="","",10^J18)</f>
      </c>
      <c r="H18" s="49">
        <f aca="true" t="shared" si="1" ref="H18:H27">IF(I18="","",10^K18)</f>
      </c>
      <c r="I18" s="17">
        <f aca="true" t="shared" si="2" ref="I18:I27">IF(F18="","",LOG(F18))</f>
      </c>
      <c r="J18" s="16">
        <f aca="true" t="shared" si="3" ref="J18:J27">IF(F18="","",I18-2*E18)</f>
      </c>
      <c r="K18" s="18">
        <f aca="true" t="shared" si="4" ref="K18:K27">IF(G18="","",I18+2*E18)</f>
      </c>
    </row>
    <row r="19" spans="1:11" ht="30">
      <c r="A19" s="72" t="s">
        <v>24</v>
      </c>
      <c r="B19" s="73"/>
      <c r="C19" s="27" t="s">
        <v>25</v>
      </c>
      <c r="D19" s="15" t="s">
        <v>13</v>
      </c>
      <c r="E19" s="41">
        <v>0.0945</v>
      </c>
      <c r="F19" s="52"/>
      <c r="G19" s="48">
        <f t="shared" si="0"/>
      </c>
      <c r="H19" s="49">
        <f t="shared" si="1"/>
      </c>
      <c r="I19" s="17">
        <f t="shared" si="2"/>
      </c>
      <c r="J19" s="16">
        <f t="shared" si="3"/>
      </c>
      <c r="K19" s="18">
        <f t="shared" si="4"/>
      </c>
    </row>
    <row r="20" spans="1:11" ht="30">
      <c r="A20" s="72" t="s">
        <v>26</v>
      </c>
      <c r="B20" s="73"/>
      <c r="C20" s="27" t="s">
        <v>27</v>
      </c>
      <c r="D20" s="15" t="s">
        <v>13</v>
      </c>
      <c r="E20" s="41">
        <v>0.1022</v>
      </c>
      <c r="F20" s="52"/>
      <c r="G20" s="48">
        <f t="shared" si="0"/>
      </c>
      <c r="H20" s="49">
        <f t="shared" si="1"/>
      </c>
      <c r="I20" s="17">
        <f t="shared" si="2"/>
      </c>
      <c r="J20" s="16">
        <f t="shared" si="3"/>
      </c>
      <c r="K20" s="18">
        <f t="shared" si="4"/>
      </c>
    </row>
    <row r="21" spans="1:11" ht="30">
      <c r="A21" s="72" t="s">
        <v>28</v>
      </c>
      <c r="B21" s="73"/>
      <c r="C21" s="27" t="s">
        <v>29</v>
      </c>
      <c r="D21" s="15" t="s">
        <v>13</v>
      </c>
      <c r="E21" s="41">
        <v>0.1266</v>
      </c>
      <c r="F21" s="52"/>
      <c r="G21" s="48">
        <f t="shared" si="0"/>
      </c>
      <c r="H21" s="49">
        <f t="shared" si="1"/>
      </c>
      <c r="I21" s="17">
        <f t="shared" si="2"/>
      </c>
      <c r="J21" s="16">
        <f t="shared" si="3"/>
      </c>
      <c r="K21" s="18">
        <f t="shared" si="4"/>
      </c>
    </row>
    <row r="22" spans="1:11" ht="30">
      <c r="A22" s="72" t="s">
        <v>30</v>
      </c>
      <c r="B22" s="73"/>
      <c r="C22" s="27" t="s">
        <v>31</v>
      </c>
      <c r="D22" s="15" t="s">
        <v>13</v>
      </c>
      <c r="E22" s="41">
        <v>0.0963</v>
      </c>
      <c r="F22" s="52"/>
      <c r="G22" s="48">
        <f t="shared" si="0"/>
      </c>
      <c r="H22" s="49">
        <f t="shared" si="1"/>
      </c>
      <c r="I22" s="17">
        <f t="shared" si="2"/>
      </c>
      <c r="J22" s="16">
        <f t="shared" si="3"/>
      </c>
      <c r="K22" s="18">
        <f t="shared" si="4"/>
      </c>
    </row>
    <row r="23" spans="1:11" ht="30">
      <c r="A23" s="74" t="s">
        <v>32</v>
      </c>
      <c r="B23" s="75"/>
      <c r="C23" s="28" t="s">
        <v>33</v>
      </c>
      <c r="D23" s="15" t="s">
        <v>13</v>
      </c>
      <c r="E23" s="41">
        <v>0.1026</v>
      </c>
      <c r="F23" s="52"/>
      <c r="G23" s="48">
        <f t="shared" si="0"/>
      </c>
      <c r="H23" s="49">
        <f t="shared" si="1"/>
      </c>
      <c r="I23" s="17">
        <f t="shared" si="2"/>
      </c>
      <c r="J23" s="16">
        <f t="shared" si="3"/>
      </c>
      <c r="K23" s="18">
        <f t="shared" si="4"/>
      </c>
    </row>
    <row r="24" spans="1:11" ht="30">
      <c r="A24" s="76" t="s">
        <v>20</v>
      </c>
      <c r="B24" s="77"/>
      <c r="C24" s="27" t="s">
        <v>21</v>
      </c>
      <c r="D24" s="15" t="s">
        <v>13</v>
      </c>
      <c r="E24" s="41">
        <v>0.0476</v>
      </c>
      <c r="F24" s="52"/>
      <c r="G24" s="48">
        <f t="shared" si="0"/>
      </c>
      <c r="H24" s="49">
        <f t="shared" si="1"/>
      </c>
      <c r="I24" s="17">
        <f t="shared" si="2"/>
      </c>
      <c r="J24" s="16">
        <f t="shared" si="3"/>
      </c>
      <c r="K24" s="18">
        <f t="shared" si="4"/>
      </c>
    </row>
    <row r="25" spans="1:11" ht="30">
      <c r="A25" s="72" t="s">
        <v>34</v>
      </c>
      <c r="B25" s="73"/>
      <c r="C25" s="27" t="s">
        <v>35</v>
      </c>
      <c r="D25" s="15" t="s">
        <v>13</v>
      </c>
      <c r="E25" s="41">
        <v>0.1213</v>
      </c>
      <c r="F25" s="52"/>
      <c r="G25" s="48">
        <f t="shared" si="0"/>
      </c>
      <c r="H25" s="49">
        <f t="shared" si="1"/>
      </c>
      <c r="I25" s="17">
        <f t="shared" si="2"/>
      </c>
      <c r="J25" s="16">
        <f t="shared" si="3"/>
      </c>
      <c r="K25" s="18">
        <f t="shared" si="4"/>
      </c>
    </row>
    <row r="26" spans="1:11" ht="30">
      <c r="A26" s="72" t="s">
        <v>36</v>
      </c>
      <c r="B26" s="73"/>
      <c r="C26" s="27" t="s">
        <v>37</v>
      </c>
      <c r="D26" s="15" t="s">
        <v>13</v>
      </c>
      <c r="E26" s="41">
        <v>0.1352</v>
      </c>
      <c r="F26" s="52"/>
      <c r="G26" s="48">
        <f t="shared" si="0"/>
      </c>
      <c r="H26" s="49">
        <f t="shared" si="1"/>
      </c>
      <c r="I26" s="17">
        <f t="shared" si="2"/>
      </c>
      <c r="J26" s="16">
        <f t="shared" si="3"/>
      </c>
      <c r="K26" s="18">
        <f t="shared" si="4"/>
      </c>
    </row>
    <row r="27" spans="1:11" ht="30.75" thickBot="1">
      <c r="A27" s="68" t="s">
        <v>38</v>
      </c>
      <c r="B27" s="69"/>
      <c r="C27" s="19" t="s">
        <v>39</v>
      </c>
      <c r="D27" s="47" t="s">
        <v>13</v>
      </c>
      <c r="E27" s="46" t="s">
        <v>45</v>
      </c>
      <c r="F27" s="55"/>
      <c r="G27" s="50">
        <f t="shared" si="0"/>
      </c>
      <c r="H27" s="51">
        <f t="shared" si="1"/>
      </c>
      <c r="I27" s="23">
        <f t="shared" si="2"/>
      </c>
      <c r="J27" s="22">
        <f t="shared" si="3"/>
      </c>
      <c r="K27" s="24">
        <f t="shared" si="4"/>
      </c>
    </row>
  </sheetData>
  <sheetProtection password="EF70" sheet="1"/>
  <mergeCells count="12">
    <mergeCell ref="A25:B25"/>
    <mergeCell ref="A26:B26"/>
    <mergeCell ref="A27:B27"/>
    <mergeCell ref="A16:H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3937007874015748" right="0.3937007874015748" top="0.984251968503937" bottom="0.7874015748031497" header="0.11811023622047245" footer="0.5118110236220472"/>
  <pageSetup fitToHeight="1" fitToWidth="1" horizontalDpi="600" verticalDpi="600" orientation="landscape" paperSize="9" scale="79" r:id="rId2"/>
  <headerFooter alignWithMargins="0">
    <oddHeader>&amp;CLNC
Incertitude : Estimation des écarts de réproductibilité en microbiologie alimentaire
HA.10.E711     Rev : 0</oddHeader>
    <oddFooter>&amp;C&amp;A&amp;R&amp;P/&amp;N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SheetLayoutView="100" zoomScalePageLayoutView="0" workbookViewId="0" topLeftCell="A1">
      <selection activeCell="I37" sqref="I37"/>
    </sheetView>
  </sheetViews>
  <sheetFormatPr defaultColWidth="11.421875" defaultRowHeight="12.75"/>
  <cols>
    <col min="1" max="16384" width="11.421875" style="1" customWidth="1"/>
  </cols>
  <sheetData/>
  <sheetProtection/>
  <printOptions horizontalCentered="1"/>
  <pageMargins left="0.3937007874015748" right="0.3937007874015748" top="0.984251968503937" bottom="0.7874015748031497" header="0.11811023622047245" footer="0.5118110236220472"/>
  <pageSetup horizontalDpi="600" verticalDpi="600" orientation="portrait" paperSize="9" scale="85" r:id="rId1"/>
  <headerFooter alignWithMargins="0">
    <oddHeader>&amp;CLNC
    Rev : 3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Nouvelle-Calédonie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roseline.perrot</dc:creator>
  <cp:keywords/>
  <dc:description/>
  <cp:lastModifiedBy>Sylvie ROGE</cp:lastModifiedBy>
  <cp:lastPrinted>2021-02-13T02:30:02Z</cp:lastPrinted>
  <dcterms:created xsi:type="dcterms:W3CDTF">2008-10-07T02:39:15Z</dcterms:created>
  <dcterms:modified xsi:type="dcterms:W3CDTF">2021-02-13T03:10:34Z</dcterms:modified>
  <cp:category/>
  <cp:version/>
  <cp:contentType/>
  <cp:contentStatus/>
</cp:coreProperties>
</file>